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200" windowHeight="12090"/>
  </bookViews>
  <sheets>
    <sheet name="7月" sheetId="85" r:id="rId1"/>
  </sheets>
  <calcPr calcId="124519"/>
</workbook>
</file>

<file path=xl/calcChain.xml><?xml version="1.0" encoding="utf-8"?>
<calcChain xmlns="http://schemas.openxmlformats.org/spreadsheetml/2006/main">
  <c r="U21" i="85"/>
  <c r="T21"/>
  <c r="S21"/>
  <c r="R21"/>
  <c r="Q21"/>
  <c r="N21"/>
  <c r="M21"/>
  <c r="L21"/>
  <c r="K21"/>
  <c r="J21"/>
  <c r="H21"/>
  <c r="G21"/>
  <c r="F21"/>
  <c r="E21"/>
  <c r="C21"/>
  <c r="P20"/>
  <c r="V20" s="1"/>
  <c r="O20"/>
  <c r="I20"/>
  <c r="D20"/>
  <c r="V19"/>
  <c r="V18"/>
  <c r="V17"/>
  <c r="O17"/>
  <c r="P16"/>
  <c r="V16" s="1"/>
  <c r="I16"/>
  <c r="D16"/>
  <c r="V15"/>
  <c r="V14"/>
  <c r="V13"/>
  <c r="O13"/>
  <c r="V12"/>
  <c r="V11"/>
  <c r="P10"/>
  <c r="V10" s="1"/>
  <c r="I10"/>
  <c r="D10"/>
  <c r="D21" s="1"/>
  <c r="V9"/>
  <c r="P9"/>
  <c r="P21" s="1"/>
  <c r="V21" s="1"/>
  <c r="O9"/>
  <c r="I9"/>
  <c r="I21" s="1"/>
  <c r="O21" s="1"/>
  <c r="D9"/>
  <c r="V8"/>
</calcChain>
</file>

<file path=xl/sharedStrings.xml><?xml version="1.0" encoding="utf-8"?>
<sst xmlns="http://schemas.openxmlformats.org/spreadsheetml/2006/main" count="66" uniqueCount="47">
  <si>
    <t>城市居民最低生活保障工作情况统计表（一）</t>
  </si>
  <si>
    <t>区县</t>
  </si>
  <si>
    <t>非农　        人口        　总数</t>
  </si>
  <si>
    <t>保　障　对　象　情　况</t>
  </si>
  <si>
    <t>保障资金情况</t>
  </si>
  <si>
    <t>户    数</t>
  </si>
  <si>
    <t>人    数</t>
  </si>
  <si>
    <t>保障对象占非农总人口比例</t>
  </si>
  <si>
    <t>本月调增金额</t>
  </si>
  <si>
    <t>当年累计发放低保金额总额</t>
  </si>
  <si>
    <t>本月减少数</t>
  </si>
  <si>
    <t>本月调增数</t>
  </si>
  <si>
    <t>本月调减数</t>
  </si>
  <si>
    <t>万人</t>
  </si>
  <si>
    <t>户</t>
  </si>
  <si>
    <t>人</t>
  </si>
  <si>
    <t>（‰）</t>
  </si>
  <si>
    <t>元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</si>
  <si>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</si>
  <si>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</si>
  <si>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</si>
  <si>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</si>
  <si>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</si>
  <si>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</si>
  <si>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</si>
  <si>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</si>
  <si>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</si>
  <si>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</si>
  <si>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</si>
  <si>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</si>
  <si>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合计</t>
  </si>
  <si>
    <t>幕府山</t>
  </si>
  <si>
    <t>填报单位：鼓楼区民政局                                          (2026年7月）</t>
    <phoneticPr fontId="4" type="noConversion"/>
  </si>
  <si>
    <t>本月发放金额</t>
    <phoneticPr fontId="6" type="noConversion"/>
  </si>
  <si>
    <t>上月发放金额</t>
    <phoneticPr fontId="6" type="noConversion"/>
  </si>
  <si>
    <t>本月新增金额</t>
    <phoneticPr fontId="6" type="noConversion"/>
  </si>
  <si>
    <t>本月减少金额</t>
    <phoneticPr fontId="6" type="noConversion"/>
  </si>
  <si>
    <t>本月调减金额</t>
    <phoneticPr fontId="6" type="noConversion"/>
  </si>
  <si>
    <t>本月人均补差金额</t>
    <phoneticPr fontId="6" type="noConversion"/>
  </si>
  <si>
    <t>本月数</t>
    <phoneticPr fontId="6" type="noConversion"/>
  </si>
  <si>
    <t>上月数</t>
    <phoneticPr fontId="6" type="noConversion"/>
  </si>
  <si>
    <t>本月新增数</t>
    <phoneticPr fontId="6" type="noConversion"/>
  </si>
  <si>
    <t>本月调整数</t>
    <phoneticPr fontId="6" type="noConversion"/>
  </si>
  <si>
    <t>本月减少数</t>
    <phoneticPr fontId="6" type="noConversion"/>
  </si>
  <si>
    <t xml:space="preserve"> </t>
    <phoneticPr fontId="4" type="noConversion"/>
  </si>
  <si>
    <t xml:space="preserve">  </t>
    <phoneticPr fontId="6" type="noConversion"/>
  </si>
  <si>
    <t>填表人：                                                         填表时间：  2026.7                              签批人：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</si>
</sst>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.00_);[Red]\(0.00\)"/>
    <numFmt numFmtId="178" formatCode="0_);[Red]\(0\)"/>
    <numFmt numFmtId="179" formatCode="0_ "/>
  </numFmts>
  <fonts count="11">
    <font>
      <sz val="12"/>
      <name val="宋体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6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2" fillId="0" borderId="0" applyBorder="0"/>
    <xf numFmtId="0" fontId="7" fillId="0" borderId="0">
      <alignment vertical="center"/>
    </xf>
    <xf numFmtId="0" fontId="10" fillId="0" borderId="0"/>
  </cellStyleXfs>
  <cellXfs count="56">
    <xf numFmtId="0" fontId="0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178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77" fontId="1" fillId="2" borderId="0" xfId="0" applyNumberFormat="1" applyFont="1" applyFill="1" applyAlignment="1">
      <alignment vertical="center"/>
    </xf>
    <xf numFmtId="179" fontId="1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176" fontId="1" fillId="2" borderId="5" xfId="0" applyNumberFormat="1" applyFont="1" applyFill="1" applyBorder="1" applyAlignment="1">
      <alignment horizontal="center" vertical="center"/>
    </xf>
    <xf numFmtId="178" fontId="1" fillId="2" borderId="5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8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7" fontId="1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8" fontId="1" fillId="2" borderId="5" xfId="0" applyNumberFormat="1" applyFont="1" applyFill="1" applyBorder="1" applyAlignment="1">
      <alignment horizontal="center" vertical="center" wrapText="1"/>
    </xf>
    <xf numFmtId="177" fontId="1" fillId="2" borderId="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2" borderId="4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177" fontId="1" fillId="2" borderId="3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9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76" fontId="9" fillId="2" borderId="6" xfId="0" applyNumberFormat="1" applyFont="1" applyFill="1" applyBorder="1" applyAlignment="1">
      <alignment horizontal="center" vertical="center"/>
    </xf>
    <xf numFmtId="179" fontId="9" fillId="2" borderId="6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>
      <alignment horizontal="center" vertical="center"/>
    </xf>
    <xf numFmtId="177" fontId="9" fillId="2" borderId="5" xfId="0" applyNumberFormat="1" applyFont="1" applyFill="1" applyBorder="1" applyAlignment="1">
      <alignment horizontal="center" vertical="center"/>
    </xf>
    <xf numFmtId="178" fontId="9" fillId="2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78" fontId="9" fillId="2" borderId="7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78" fontId="9" fillId="2" borderId="5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1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9" fontId="9" fillId="2" borderId="5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</cellXfs>
  <cellStyles count="12">
    <cellStyle name="常规" xfId="0" builtinId="0"/>
    <cellStyle name="常规 2" xfId="10"/>
    <cellStyle name="常规 3" xfId="4"/>
    <cellStyle name="常规 4" xfId="5"/>
    <cellStyle name="常规 4 2" xfId="6"/>
    <cellStyle name="常规 4_Sheet1" xfId="7"/>
    <cellStyle name="常规 5" xfId="8"/>
    <cellStyle name="常规 5 2" xfId="2"/>
    <cellStyle name="常规 5_Sheet1" xfId="1"/>
    <cellStyle name="常规 8" xfId="3"/>
    <cellStyle name="常规_Sheet1" xfId="11"/>
    <cellStyle name="样式 1" xfId="9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E37"/>
  <sheetViews>
    <sheetView tabSelected="1" workbookViewId="0">
      <selection activeCell="AA12" sqref="AA12"/>
    </sheetView>
  </sheetViews>
  <sheetFormatPr defaultColWidth="9" defaultRowHeight="21" customHeight="1"/>
  <cols>
    <col min="1" max="1" width="3.75" style="3" customWidth="1"/>
    <col min="2" max="2" width="6.25" style="3" customWidth="1"/>
    <col min="3" max="3" width="7" style="4" customWidth="1"/>
    <col min="4" max="4" width="5.25" style="3" customWidth="1"/>
    <col min="5" max="5" width="6" style="3" customWidth="1"/>
    <col min="6" max="6" width="4.5" style="3" customWidth="1"/>
    <col min="7" max="7" width="4.25" style="5" customWidth="1"/>
    <col min="8" max="8" width="5.875" style="3" customWidth="1"/>
    <col min="9" max="9" width="5.125" style="5" customWidth="1"/>
    <col min="10" max="10" width="5.5" style="3" customWidth="1"/>
    <col min="11" max="12" width="4.625" style="3" customWidth="1"/>
    <col min="13" max="13" width="4.125" style="3" customWidth="1"/>
    <col min="14" max="14" width="5.125" style="3" customWidth="1"/>
    <col min="15" max="15" width="6.625" style="6" customWidth="1"/>
    <col min="16" max="16" width="8" style="3" customWidth="1"/>
    <col min="17" max="17" width="7.125" style="3" customWidth="1"/>
    <col min="18" max="18" width="5.625" style="3" customWidth="1"/>
    <col min="19" max="19" width="6" style="3" customWidth="1"/>
    <col min="20" max="20" width="5.75" style="3" customWidth="1"/>
    <col min="21" max="21" width="6.125" style="3" customWidth="1"/>
    <col min="22" max="22" width="8.25" style="6" customWidth="1"/>
    <col min="23" max="23" width="8.75" style="3" customWidth="1"/>
    <col min="24" max="16384" width="9" style="1"/>
  </cols>
  <sheetData>
    <row r="1" spans="1:24" ht="21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4" ht="21" customHeight="1">
      <c r="A2" s="16" t="s">
        <v>32</v>
      </c>
      <c r="B2" s="16"/>
      <c r="C2" s="17"/>
      <c r="D2" s="16"/>
      <c r="E2" s="16"/>
      <c r="F2" s="16"/>
      <c r="G2" s="18"/>
      <c r="H2" s="16"/>
      <c r="I2" s="18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7"/>
      <c r="W2" s="16"/>
    </row>
    <row r="3" spans="1:24" ht="15.75" customHeight="1">
      <c r="A3" s="19" t="s">
        <v>1</v>
      </c>
      <c r="B3" s="19"/>
      <c r="C3" s="20" t="s">
        <v>2</v>
      </c>
      <c r="D3" s="21" t="s">
        <v>3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 t="s">
        <v>4</v>
      </c>
      <c r="Q3" s="21"/>
      <c r="R3" s="21"/>
      <c r="S3" s="21"/>
      <c r="T3" s="21"/>
      <c r="U3" s="21"/>
      <c r="V3" s="20"/>
      <c r="W3" s="21"/>
    </row>
    <row r="4" spans="1:24" ht="18" customHeight="1">
      <c r="A4" s="19"/>
      <c r="B4" s="19"/>
      <c r="C4" s="20"/>
      <c r="D4" s="22" t="s">
        <v>5</v>
      </c>
      <c r="E4" s="22"/>
      <c r="F4" s="22"/>
      <c r="G4" s="22"/>
      <c r="H4" s="22"/>
      <c r="I4" s="22" t="s">
        <v>6</v>
      </c>
      <c r="J4" s="22"/>
      <c r="K4" s="22"/>
      <c r="L4" s="22"/>
      <c r="M4" s="22"/>
      <c r="N4" s="22"/>
      <c r="O4" s="23" t="s">
        <v>7</v>
      </c>
      <c r="P4" s="22" t="s">
        <v>33</v>
      </c>
      <c r="Q4" s="22" t="s">
        <v>34</v>
      </c>
      <c r="R4" s="22" t="s">
        <v>35</v>
      </c>
      <c r="S4" s="22" t="s">
        <v>36</v>
      </c>
      <c r="T4" s="22" t="s">
        <v>8</v>
      </c>
      <c r="U4" s="22" t="s">
        <v>37</v>
      </c>
      <c r="V4" s="28" t="s">
        <v>38</v>
      </c>
      <c r="W4" s="22" t="s">
        <v>9</v>
      </c>
    </row>
    <row r="5" spans="1:24" ht="39" customHeight="1">
      <c r="A5" s="19"/>
      <c r="B5" s="19"/>
      <c r="C5" s="20"/>
      <c r="D5" s="13" t="s">
        <v>39</v>
      </c>
      <c r="E5" s="13" t="s">
        <v>40</v>
      </c>
      <c r="F5" s="13" t="s">
        <v>41</v>
      </c>
      <c r="G5" s="13" t="s">
        <v>10</v>
      </c>
      <c r="H5" s="13" t="s">
        <v>42</v>
      </c>
      <c r="I5" s="13" t="s">
        <v>39</v>
      </c>
      <c r="J5" s="13" t="s">
        <v>40</v>
      </c>
      <c r="K5" s="13" t="s">
        <v>41</v>
      </c>
      <c r="L5" s="13" t="s">
        <v>43</v>
      </c>
      <c r="M5" s="13" t="s">
        <v>11</v>
      </c>
      <c r="N5" s="13" t="s">
        <v>12</v>
      </c>
      <c r="O5" s="23"/>
      <c r="P5" s="22"/>
      <c r="Q5" s="22"/>
      <c r="R5" s="22"/>
      <c r="S5" s="22"/>
      <c r="T5" s="22"/>
      <c r="U5" s="22"/>
      <c r="V5" s="28"/>
      <c r="W5" s="22"/>
    </row>
    <row r="6" spans="1:24" ht="21" customHeight="1">
      <c r="A6" s="19"/>
      <c r="B6" s="19"/>
      <c r="C6" s="9" t="s">
        <v>13</v>
      </c>
      <c r="D6" s="10" t="s">
        <v>14</v>
      </c>
      <c r="E6" s="10" t="s">
        <v>14</v>
      </c>
      <c r="F6" s="10" t="s">
        <v>14</v>
      </c>
      <c r="G6" s="10" t="s">
        <v>14</v>
      </c>
      <c r="H6" s="10" t="s">
        <v>14</v>
      </c>
      <c r="I6" s="13" t="s">
        <v>15</v>
      </c>
      <c r="J6" s="13" t="s">
        <v>15</v>
      </c>
      <c r="K6" s="13" t="s">
        <v>15</v>
      </c>
      <c r="L6" s="13" t="s">
        <v>15</v>
      </c>
      <c r="M6" s="13" t="s">
        <v>15</v>
      </c>
      <c r="N6" s="13" t="s">
        <v>15</v>
      </c>
      <c r="O6" s="15" t="s">
        <v>16</v>
      </c>
      <c r="P6" s="13" t="s">
        <v>17</v>
      </c>
      <c r="Q6" s="13" t="s">
        <v>17</v>
      </c>
      <c r="R6" s="13" t="s">
        <v>17</v>
      </c>
      <c r="S6" s="13" t="s">
        <v>17</v>
      </c>
      <c r="T6" s="13" t="s">
        <v>17</v>
      </c>
      <c r="U6" s="2" t="s">
        <v>17</v>
      </c>
      <c r="V6" s="15" t="s">
        <v>17</v>
      </c>
      <c r="W6" s="12" t="s">
        <v>17</v>
      </c>
    </row>
    <row r="7" spans="1:24" ht="21" customHeight="1">
      <c r="A7" s="19">
        <v>1</v>
      </c>
      <c r="B7" s="19"/>
      <c r="C7" s="11">
        <v>2</v>
      </c>
      <c r="D7" s="10">
        <v>3</v>
      </c>
      <c r="E7" s="10">
        <v>4</v>
      </c>
      <c r="F7" s="10">
        <v>5</v>
      </c>
      <c r="G7" s="10">
        <v>6</v>
      </c>
      <c r="H7" s="10">
        <v>7</v>
      </c>
      <c r="I7" s="13">
        <v>8</v>
      </c>
      <c r="J7" s="13">
        <v>9</v>
      </c>
      <c r="K7" s="13">
        <v>10</v>
      </c>
      <c r="L7" s="13">
        <v>11</v>
      </c>
      <c r="M7" s="13">
        <v>12</v>
      </c>
      <c r="N7" s="13">
        <v>13</v>
      </c>
      <c r="O7" s="13">
        <v>14</v>
      </c>
      <c r="P7" s="13">
        <v>15</v>
      </c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4" ht="18" customHeight="1">
      <c r="A8" s="14">
        <v>1</v>
      </c>
      <c r="B8" s="14" t="s">
        <v>18</v>
      </c>
      <c r="C8" s="30">
        <v>7.0167999999999999</v>
      </c>
      <c r="D8" s="31">
        <v>113</v>
      </c>
      <c r="E8" s="31">
        <v>115</v>
      </c>
      <c r="F8" s="31">
        <v>1</v>
      </c>
      <c r="G8" s="31">
        <v>3</v>
      </c>
      <c r="H8" s="31">
        <v>110</v>
      </c>
      <c r="I8" s="31">
        <v>153</v>
      </c>
      <c r="J8" s="31">
        <v>157</v>
      </c>
      <c r="K8" s="31">
        <v>1</v>
      </c>
      <c r="L8" s="31">
        <v>5</v>
      </c>
      <c r="M8" s="31">
        <v>0</v>
      </c>
      <c r="N8" s="31">
        <v>0</v>
      </c>
      <c r="O8" s="30">
        <v>2.1804811309998859</v>
      </c>
      <c r="P8" s="32">
        <v>142336</v>
      </c>
      <c r="Q8" s="32">
        <v>141686</v>
      </c>
      <c r="R8" s="33">
        <v>768</v>
      </c>
      <c r="S8" s="33">
        <v>4635</v>
      </c>
      <c r="T8" s="33">
        <v>6891</v>
      </c>
      <c r="U8" s="32">
        <v>2374</v>
      </c>
      <c r="V8" s="30">
        <f>P8/I8</f>
        <v>930.30065359477123</v>
      </c>
      <c r="W8" s="34">
        <v>1016706</v>
      </c>
    </row>
    <row r="9" spans="1:24" ht="21" customHeight="1">
      <c r="A9" s="14">
        <v>2</v>
      </c>
      <c r="B9" s="14" t="s">
        <v>19</v>
      </c>
      <c r="C9" s="32">
        <v>8.35</v>
      </c>
      <c r="D9" s="32">
        <f>E9+F9-G9</f>
        <v>114</v>
      </c>
      <c r="E9" s="32">
        <v>114</v>
      </c>
      <c r="F9" s="32">
        <v>1</v>
      </c>
      <c r="G9" s="32">
        <v>1</v>
      </c>
      <c r="H9" s="32">
        <v>113</v>
      </c>
      <c r="I9" s="32">
        <f>J9+K9-L9+M9-N9</f>
        <v>136</v>
      </c>
      <c r="J9" s="32">
        <v>134</v>
      </c>
      <c r="K9" s="32">
        <v>3</v>
      </c>
      <c r="L9" s="32">
        <v>1</v>
      </c>
      <c r="M9" s="32">
        <v>0</v>
      </c>
      <c r="N9" s="32">
        <v>0</v>
      </c>
      <c r="O9" s="30">
        <f>SUM(I9/C9/10000*1000)</f>
        <v>1.6287425149700598</v>
      </c>
      <c r="P9" s="32">
        <f>Q9+R9-S9+T9-U9</f>
        <v>149694</v>
      </c>
      <c r="Q9" s="32">
        <v>142220</v>
      </c>
      <c r="R9" s="35">
        <v>2491</v>
      </c>
      <c r="S9" s="35">
        <v>1115</v>
      </c>
      <c r="T9" s="32">
        <v>7360</v>
      </c>
      <c r="U9" s="32">
        <v>1262</v>
      </c>
      <c r="V9" s="30">
        <f t="shared" ref="V9:V21" si="0">P9/I9</f>
        <v>1100.6911764705883</v>
      </c>
      <c r="W9" s="34">
        <v>1044144</v>
      </c>
    </row>
    <row r="10" spans="1:24" ht="21" customHeight="1">
      <c r="A10" s="14">
        <v>3</v>
      </c>
      <c r="B10" s="14" t="s">
        <v>20</v>
      </c>
      <c r="C10" s="36">
        <v>5.9</v>
      </c>
      <c r="D10" s="37">
        <f>E10+F10-G10</f>
        <v>116</v>
      </c>
      <c r="E10" s="37">
        <v>118</v>
      </c>
      <c r="F10" s="38">
        <v>0</v>
      </c>
      <c r="G10" s="38">
        <v>2</v>
      </c>
      <c r="H10" s="39">
        <v>116</v>
      </c>
      <c r="I10" s="39">
        <f>J10+K10-L10+M10-N10</f>
        <v>145</v>
      </c>
      <c r="J10" s="38">
        <v>148</v>
      </c>
      <c r="K10" s="39">
        <v>0</v>
      </c>
      <c r="L10" s="37">
        <v>3</v>
      </c>
      <c r="M10" s="39">
        <v>0</v>
      </c>
      <c r="N10" s="39">
        <v>0</v>
      </c>
      <c r="O10" s="40">
        <v>2.54</v>
      </c>
      <c r="P10" s="39">
        <f>Q10+R10-S10+T10-U10</f>
        <v>151659</v>
      </c>
      <c r="Q10" s="39">
        <v>150301</v>
      </c>
      <c r="R10" s="38">
        <v>0</v>
      </c>
      <c r="S10" s="39">
        <v>2506</v>
      </c>
      <c r="T10" s="41">
        <v>5468</v>
      </c>
      <c r="U10" s="41">
        <v>1604</v>
      </c>
      <c r="V10" s="30">
        <f t="shared" si="0"/>
        <v>1045.9241379310345</v>
      </c>
      <c r="W10" s="34">
        <v>1063742</v>
      </c>
    </row>
    <row r="11" spans="1:24" ht="21" customHeight="1">
      <c r="A11" s="14">
        <v>4</v>
      </c>
      <c r="B11" s="14" t="s">
        <v>21</v>
      </c>
      <c r="C11" s="41">
        <v>9.94</v>
      </c>
      <c r="D11" s="31">
        <v>288</v>
      </c>
      <c r="E11" s="31">
        <v>292</v>
      </c>
      <c r="F11" s="31">
        <v>0</v>
      </c>
      <c r="G11" s="31">
        <v>4</v>
      </c>
      <c r="H11" s="31">
        <v>288</v>
      </c>
      <c r="I11" s="31">
        <v>404</v>
      </c>
      <c r="J11" s="31">
        <v>407</v>
      </c>
      <c r="K11" s="31">
        <v>0</v>
      </c>
      <c r="L11" s="31">
        <v>4</v>
      </c>
      <c r="M11" s="31">
        <v>2</v>
      </c>
      <c r="N11" s="31">
        <v>1</v>
      </c>
      <c r="O11" s="33">
        <v>4.09</v>
      </c>
      <c r="P11" s="32">
        <v>384679</v>
      </c>
      <c r="Q11" s="32">
        <v>376021</v>
      </c>
      <c r="R11" s="32">
        <v>0</v>
      </c>
      <c r="S11" s="32">
        <v>3838</v>
      </c>
      <c r="T11" s="32">
        <v>16630</v>
      </c>
      <c r="U11" s="32">
        <v>4134</v>
      </c>
      <c r="V11" s="30">
        <f t="shared" si="0"/>
        <v>952.17574257425747</v>
      </c>
      <c r="W11" s="34">
        <v>2658859</v>
      </c>
    </row>
    <row r="12" spans="1:24" ht="20.25" customHeight="1">
      <c r="A12" s="14">
        <v>5</v>
      </c>
      <c r="B12" s="14" t="s">
        <v>22</v>
      </c>
      <c r="C12" s="30">
        <v>7.1315999999999997</v>
      </c>
      <c r="D12" s="32">
        <v>178</v>
      </c>
      <c r="E12" s="32">
        <v>179</v>
      </c>
      <c r="F12" s="32">
        <v>1</v>
      </c>
      <c r="G12" s="32">
        <v>2</v>
      </c>
      <c r="H12" s="32">
        <v>177</v>
      </c>
      <c r="I12" s="32">
        <v>229</v>
      </c>
      <c r="J12" s="32">
        <v>231</v>
      </c>
      <c r="K12" s="32">
        <v>1</v>
      </c>
      <c r="L12" s="32">
        <v>3</v>
      </c>
      <c r="M12" s="32">
        <v>0</v>
      </c>
      <c r="N12" s="32">
        <v>0</v>
      </c>
      <c r="O12" s="30">
        <v>3.2110606315553314</v>
      </c>
      <c r="P12" s="32">
        <v>234673</v>
      </c>
      <c r="Q12" s="32">
        <v>231534</v>
      </c>
      <c r="R12" s="32">
        <v>1152</v>
      </c>
      <c r="S12" s="32">
        <v>3700</v>
      </c>
      <c r="T12" s="32">
        <v>8279</v>
      </c>
      <c r="U12" s="32">
        <v>2592</v>
      </c>
      <c r="V12" s="30">
        <f t="shared" si="0"/>
        <v>1024.7729257641922</v>
      </c>
      <c r="W12" s="34">
        <v>1664064</v>
      </c>
    </row>
    <row r="13" spans="1:24" ht="21" customHeight="1">
      <c r="A13" s="14">
        <v>6</v>
      </c>
      <c r="B13" s="14" t="s">
        <v>23</v>
      </c>
      <c r="C13" s="42">
        <v>11.21</v>
      </c>
      <c r="D13" s="41">
        <v>71</v>
      </c>
      <c r="E13" s="41">
        <v>72</v>
      </c>
      <c r="F13" s="41">
        <v>0</v>
      </c>
      <c r="G13" s="41">
        <v>1</v>
      </c>
      <c r="H13" s="41">
        <v>71</v>
      </c>
      <c r="I13" s="43">
        <v>100</v>
      </c>
      <c r="J13" s="43">
        <v>102</v>
      </c>
      <c r="K13" s="41">
        <v>0</v>
      </c>
      <c r="L13" s="41">
        <v>2</v>
      </c>
      <c r="M13" s="41">
        <v>0</v>
      </c>
      <c r="N13" s="41">
        <v>0</v>
      </c>
      <c r="O13" s="42">
        <f>I13/C13/10</f>
        <v>0.89206066012488849</v>
      </c>
      <c r="P13" s="32">
        <v>95317</v>
      </c>
      <c r="Q13" s="32">
        <v>91353</v>
      </c>
      <c r="R13" s="41">
        <v>0</v>
      </c>
      <c r="S13" s="41">
        <v>669</v>
      </c>
      <c r="T13" s="41">
        <v>4868</v>
      </c>
      <c r="U13" s="41">
        <v>235</v>
      </c>
      <c r="V13" s="30">
        <f t="shared" si="0"/>
        <v>953.17</v>
      </c>
      <c r="W13" s="34">
        <v>636822</v>
      </c>
    </row>
    <row r="14" spans="1:24" ht="21" customHeight="1">
      <c r="A14" s="14">
        <v>7</v>
      </c>
      <c r="B14" s="14" t="s">
        <v>24</v>
      </c>
      <c r="C14" s="32">
        <v>10.4</v>
      </c>
      <c r="D14" s="44">
        <v>189</v>
      </c>
      <c r="E14" s="32">
        <v>188</v>
      </c>
      <c r="F14" s="43">
        <v>1</v>
      </c>
      <c r="G14" s="43">
        <v>0</v>
      </c>
      <c r="H14" s="45">
        <v>185</v>
      </c>
      <c r="I14" s="44">
        <v>255</v>
      </c>
      <c r="J14" s="46">
        <v>255</v>
      </c>
      <c r="K14" s="47">
        <v>2</v>
      </c>
      <c r="L14" s="47">
        <v>0</v>
      </c>
      <c r="M14" s="47">
        <v>1</v>
      </c>
      <c r="N14" s="47">
        <v>3</v>
      </c>
      <c r="O14" s="48">
        <v>2.5</v>
      </c>
      <c r="P14" s="44">
        <v>253880</v>
      </c>
      <c r="Q14" s="46">
        <v>247232</v>
      </c>
      <c r="R14" s="33">
        <v>1572</v>
      </c>
      <c r="S14" s="47">
        <v>0</v>
      </c>
      <c r="T14" s="47">
        <v>9928</v>
      </c>
      <c r="U14" s="47">
        <v>4852</v>
      </c>
      <c r="V14" s="30">
        <f t="shared" si="0"/>
        <v>995.60784313725492</v>
      </c>
      <c r="W14" s="34">
        <v>1768477</v>
      </c>
    </row>
    <row r="15" spans="1:24" ht="21" customHeight="1">
      <c r="A15" s="14">
        <v>8</v>
      </c>
      <c r="B15" s="14" t="s">
        <v>25</v>
      </c>
      <c r="C15" s="49">
        <v>6.72</v>
      </c>
      <c r="D15" s="50">
        <v>167</v>
      </c>
      <c r="E15" s="50">
        <v>170</v>
      </c>
      <c r="F15" s="50">
        <v>0</v>
      </c>
      <c r="G15" s="50">
        <v>3</v>
      </c>
      <c r="H15" s="50">
        <v>165</v>
      </c>
      <c r="I15" s="50">
        <v>213</v>
      </c>
      <c r="J15" s="50">
        <v>219</v>
      </c>
      <c r="K15" s="50">
        <v>0</v>
      </c>
      <c r="L15" s="50">
        <v>3</v>
      </c>
      <c r="M15" s="50">
        <v>0</v>
      </c>
      <c r="N15" s="50">
        <v>3</v>
      </c>
      <c r="O15" s="51">
        <v>3.17</v>
      </c>
      <c r="P15" s="50">
        <v>197520</v>
      </c>
      <c r="Q15" s="50">
        <v>198062</v>
      </c>
      <c r="R15" s="50">
        <v>0</v>
      </c>
      <c r="S15" s="50">
        <v>3345</v>
      </c>
      <c r="T15" s="50">
        <v>8552</v>
      </c>
      <c r="U15" s="50">
        <v>5749</v>
      </c>
      <c r="V15" s="30">
        <f t="shared" si="0"/>
        <v>927.32394366197184</v>
      </c>
      <c r="W15" s="34">
        <v>1412198</v>
      </c>
    </row>
    <row r="16" spans="1:24" ht="21" customHeight="1">
      <c r="A16" s="14">
        <v>9</v>
      </c>
      <c r="B16" s="14" t="s">
        <v>26</v>
      </c>
      <c r="C16" s="41">
        <v>4.0199999999999996</v>
      </c>
      <c r="D16" s="31">
        <f>E16+F16-G16</f>
        <v>280</v>
      </c>
      <c r="E16" s="31">
        <v>286</v>
      </c>
      <c r="F16" s="31">
        <v>0</v>
      </c>
      <c r="G16" s="31">
        <v>6</v>
      </c>
      <c r="H16" s="31">
        <v>280</v>
      </c>
      <c r="I16" s="31">
        <f>J16+K16-L16+M16-N16</f>
        <v>366</v>
      </c>
      <c r="J16" s="31">
        <v>375</v>
      </c>
      <c r="K16" s="31">
        <v>0</v>
      </c>
      <c r="L16" s="31">
        <v>8</v>
      </c>
      <c r="M16" s="31">
        <v>1</v>
      </c>
      <c r="N16" s="31">
        <v>2</v>
      </c>
      <c r="O16" s="30">
        <v>10.472636815920399</v>
      </c>
      <c r="P16" s="32">
        <f>Q16+R16-S16+T16-U16</f>
        <v>334053</v>
      </c>
      <c r="Q16" s="32">
        <v>334099</v>
      </c>
      <c r="R16" s="32">
        <v>0</v>
      </c>
      <c r="S16" s="32">
        <v>5433</v>
      </c>
      <c r="T16" s="32">
        <v>13186</v>
      </c>
      <c r="U16" s="32">
        <v>7799</v>
      </c>
      <c r="V16" s="30">
        <f t="shared" si="0"/>
        <v>912.71311475409834</v>
      </c>
      <c r="W16" s="34">
        <v>2400467</v>
      </c>
      <c r="X16" s="1" t="s">
        <v>44</v>
      </c>
    </row>
    <row r="17" spans="1:187" ht="21" customHeight="1">
      <c r="A17" s="14">
        <v>10</v>
      </c>
      <c r="B17" s="14" t="s">
        <v>27</v>
      </c>
      <c r="C17" s="32">
        <v>3.87</v>
      </c>
      <c r="D17" s="32">
        <v>169</v>
      </c>
      <c r="E17" s="32">
        <v>166</v>
      </c>
      <c r="F17" s="32">
        <v>3</v>
      </c>
      <c r="G17" s="32">
        <v>0</v>
      </c>
      <c r="H17" s="32">
        <v>166</v>
      </c>
      <c r="I17" s="32">
        <v>219</v>
      </c>
      <c r="J17" s="32">
        <v>215</v>
      </c>
      <c r="K17" s="32">
        <v>3</v>
      </c>
      <c r="L17" s="32">
        <v>0</v>
      </c>
      <c r="M17" s="32">
        <v>1</v>
      </c>
      <c r="N17" s="32">
        <v>0</v>
      </c>
      <c r="O17" s="30">
        <f>SUM(I17/C17/10000*1000)</f>
        <v>5.6589147286821699</v>
      </c>
      <c r="P17" s="32">
        <v>219447</v>
      </c>
      <c r="Q17" s="32">
        <v>207925</v>
      </c>
      <c r="R17" s="35">
        <v>3764</v>
      </c>
      <c r="S17" s="35">
        <v>0</v>
      </c>
      <c r="T17" s="32">
        <v>8901</v>
      </c>
      <c r="U17" s="32">
        <v>1143</v>
      </c>
      <c r="V17" s="30">
        <f t="shared" si="0"/>
        <v>1002.0410958904109</v>
      </c>
      <c r="W17" s="34">
        <v>1500394</v>
      </c>
    </row>
    <row r="18" spans="1:187" ht="21" customHeight="1">
      <c r="A18" s="14">
        <v>11</v>
      </c>
      <c r="B18" s="14" t="s">
        <v>28</v>
      </c>
      <c r="C18" s="32">
        <v>6.15</v>
      </c>
      <c r="D18" s="32">
        <v>230</v>
      </c>
      <c r="E18" s="32">
        <v>229</v>
      </c>
      <c r="F18" s="32">
        <v>2</v>
      </c>
      <c r="G18" s="32">
        <v>1</v>
      </c>
      <c r="H18" s="32">
        <v>228</v>
      </c>
      <c r="I18" s="32">
        <v>307</v>
      </c>
      <c r="J18" s="32">
        <v>305</v>
      </c>
      <c r="K18" s="32">
        <v>3</v>
      </c>
      <c r="L18" s="32">
        <v>1</v>
      </c>
      <c r="M18" s="32">
        <v>1</v>
      </c>
      <c r="N18" s="32">
        <v>1</v>
      </c>
      <c r="O18" s="32">
        <v>4.99</v>
      </c>
      <c r="P18" s="32">
        <v>291892</v>
      </c>
      <c r="Q18" s="32">
        <v>282496</v>
      </c>
      <c r="R18" s="32">
        <v>1844</v>
      </c>
      <c r="S18" s="32">
        <v>1115</v>
      </c>
      <c r="T18" s="32">
        <v>13882</v>
      </c>
      <c r="U18" s="32">
        <v>5215</v>
      </c>
      <c r="V18" s="30">
        <f t="shared" si="0"/>
        <v>950.78827361563515</v>
      </c>
      <c r="W18" s="34">
        <v>2064085</v>
      </c>
    </row>
    <row r="19" spans="1:187" s="3" customFormat="1" ht="21" customHeight="1">
      <c r="A19" s="14">
        <v>12</v>
      </c>
      <c r="B19" s="14" t="s">
        <v>29</v>
      </c>
      <c r="C19" s="49">
        <v>8.91</v>
      </c>
      <c r="D19" s="50">
        <v>470</v>
      </c>
      <c r="E19" s="50">
        <v>478</v>
      </c>
      <c r="F19" s="50">
        <v>1</v>
      </c>
      <c r="G19" s="50">
        <v>9</v>
      </c>
      <c r="H19" s="50">
        <v>465</v>
      </c>
      <c r="I19" s="32">
        <v>659</v>
      </c>
      <c r="J19" s="32">
        <v>677</v>
      </c>
      <c r="K19" s="50">
        <v>2</v>
      </c>
      <c r="L19" s="50">
        <v>16</v>
      </c>
      <c r="M19" s="50">
        <v>0</v>
      </c>
      <c r="N19" s="50">
        <v>4</v>
      </c>
      <c r="O19" s="51">
        <v>7.4</v>
      </c>
      <c r="P19" s="32">
        <v>629391</v>
      </c>
      <c r="Q19" s="32">
        <v>620752</v>
      </c>
      <c r="R19" s="50">
        <v>889</v>
      </c>
      <c r="S19" s="50">
        <v>10945</v>
      </c>
      <c r="T19" s="50">
        <v>25119</v>
      </c>
      <c r="U19" s="50">
        <v>6424</v>
      </c>
      <c r="V19" s="30">
        <f t="shared" si="0"/>
        <v>955.06980273141119</v>
      </c>
      <c r="W19" s="34">
        <v>4450484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</row>
    <row r="20" spans="1:187" ht="21" customHeight="1">
      <c r="A20" s="14">
        <v>13</v>
      </c>
      <c r="B20" s="14" t="s">
        <v>31</v>
      </c>
      <c r="C20" s="42">
        <v>5.85</v>
      </c>
      <c r="D20" s="32">
        <f>E20+F20-G20</f>
        <v>182</v>
      </c>
      <c r="E20" s="32">
        <v>185</v>
      </c>
      <c r="F20" s="32">
        <v>2</v>
      </c>
      <c r="G20" s="32">
        <v>5</v>
      </c>
      <c r="H20" s="32">
        <v>180</v>
      </c>
      <c r="I20" s="32">
        <f>J20+K20-L20+M20-N20</f>
        <v>244</v>
      </c>
      <c r="J20" s="32">
        <v>254</v>
      </c>
      <c r="K20" s="32">
        <v>2</v>
      </c>
      <c r="L20" s="32">
        <v>7</v>
      </c>
      <c r="M20" s="32">
        <v>0</v>
      </c>
      <c r="N20" s="32">
        <v>5</v>
      </c>
      <c r="O20" s="30">
        <f>I20/3.97/10</f>
        <v>6.1460957178841307</v>
      </c>
      <c r="P20" s="32">
        <f>Q20+R20-S20+T20-U20</f>
        <v>252452</v>
      </c>
      <c r="Q20" s="32">
        <v>252452</v>
      </c>
      <c r="R20" s="32">
        <v>1844</v>
      </c>
      <c r="S20" s="32">
        <v>5354</v>
      </c>
      <c r="T20" s="32">
        <v>9905</v>
      </c>
      <c r="U20" s="32">
        <v>6395</v>
      </c>
      <c r="V20" s="30">
        <f t="shared" si="0"/>
        <v>1034.639344262295</v>
      </c>
      <c r="W20" s="34">
        <v>1817833</v>
      </c>
      <c r="Y20" s="1" t="s">
        <v>45</v>
      </c>
    </row>
    <row r="21" spans="1:187" ht="21" customHeight="1">
      <c r="A21" s="52" t="s">
        <v>30</v>
      </c>
      <c r="B21" s="53"/>
      <c r="C21" s="30">
        <f t="shared" ref="C21:U21" si="1">SUM(C8:C20)</f>
        <v>95.468400000000003</v>
      </c>
      <c r="D21" s="54">
        <f t="shared" si="1"/>
        <v>2567</v>
      </c>
      <c r="E21" s="54">
        <f t="shared" si="1"/>
        <v>2592</v>
      </c>
      <c r="F21" s="54">
        <f t="shared" si="1"/>
        <v>12</v>
      </c>
      <c r="G21" s="54">
        <f t="shared" si="1"/>
        <v>37</v>
      </c>
      <c r="H21" s="54">
        <f t="shared" si="1"/>
        <v>2544</v>
      </c>
      <c r="I21" s="54">
        <f t="shared" si="1"/>
        <v>3430</v>
      </c>
      <c r="J21" s="54">
        <f t="shared" si="1"/>
        <v>3479</v>
      </c>
      <c r="K21" s="54">
        <f t="shared" si="1"/>
        <v>17</v>
      </c>
      <c r="L21" s="54">
        <f t="shared" si="1"/>
        <v>53</v>
      </c>
      <c r="M21" s="54">
        <f t="shared" si="1"/>
        <v>6</v>
      </c>
      <c r="N21" s="54">
        <f t="shared" si="1"/>
        <v>19</v>
      </c>
      <c r="O21" s="30">
        <f t="shared" ref="O21" si="2">I:I/C:C/10</f>
        <v>3.5928118623544543</v>
      </c>
      <c r="P21" s="47">
        <f t="shared" si="1"/>
        <v>3336993</v>
      </c>
      <c r="Q21" s="55">
        <f t="shared" si="1"/>
        <v>3276133</v>
      </c>
      <c r="R21" s="35">
        <f t="shared" si="1"/>
        <v>14324</v>
      </c>
      <c r="S21" s="35">
        <f t="shared" si="1"/>
        <v>42655</v>
      </c>
      <c r="T21" s="35">
        <f t="shared" si="1"/>
        <v>138969</v>
      </c>
      <c r="U21" s="35">
        <f t="shared" si="1"/>
        <v>49778</v>
      </c>
      <c r="V21" s="30">
        <f t="shared" si="0"/>
        <v>972.88425655976675</v>
      </c>
      <c r="W21" s="34">
        <v>23498275</v>
      </c>
    </row>
    <row r="22" spans="1:187" ht="21" customHeight="1">
      <c r="A22" s="24" t="s">
        <v>46</v>
      </c>
      <c r="B22" s="25"/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6"/>
      <c r="W22" s="27"/>
    </row>
    <row r="23" spans="1:187" ht="21" customHeight="1">
      <c r="D23" s="5"/>
      <c r="G23" s="3"/>
      <c r="I23" s="3"/>
    </row>
    <row r="24" spans="1:187" ht="21" customHeight="1">
      <c r="P24" s="7"/>
    </row>
    <row r="26" spans="1:187" ht="21" customHeight="1">
      <c r="C26" s="3"/>
      <c r="E26" s="5"/>
      <c r="I26" s="3"/>
      <c r="T26" s="4"/>
    </row>
    <row r="27" spans="1:187" ht="21" customHeight="1">
      <c r="C27" s="3"/>
      <c r="E27" s="5"/>
      <c r="I27" s="3"/>
      <c r="T27" s="8"/>
    </row>
    <row r="28" spans="1:187" ht="21" customHeight="1">
      <c r="C28" s="3"/>
      <c r="E28" s="5"/>
      <c r="I28" s="3"/>
      <c r="T28" s="8"/>
    </row>
    <row r="29" spans="1:187" ht="21" customHeight="1">
      <c r="T29" s="8"/>
    </row>
    <row r="30" spans="1:187" ht="21" customHeight="1">
      <c r="T30" s="8"/>
    </row>
    <row r="31" spans="1:187" ht="21" customHeight="1">
      <c r="T31" s="8"/>
    </row>
    <row r="32" spans="1:187" ht="21" customHeight="1">
      <c r="T32" s="8"/>
    </row>
    <row r="33" spans="20:23" ht="21" customHeight="1">
      <c r="T33" s="8"/>
    </row>
    <row r="34" spans="20:23" ht="21" customHeight="1">
      <c r="T34" s="8"/>
    </row>
    <row r="35" spans="20:23" ht="21" customHeight="1">
      <c r="T35" s="8"/>
    </row>
    <row r="37" spans="20:23" ht="21" customHeight="1">
      <c r="W37" s="3">
        <v>17772608</v>
      </c>
    </row>
  </sheetData>
  <mergeCells count="20">
    <mergeCell ref="A7:B7"/>
    <mergeCell ref="A21:B21"/>
    <mergeCell ref="A22:W22"/>
    <mergeCell ref="Q4:Q5"/>
    <mergeCell ref="R4:R5"/>
    <mergeCell ref="S4:S5"/>
    <mergeCell ref="T4:T5"/>
    <mergeCell ref="U4:U5"/>
    <mergeCell ref="V4:V5"/>
    <mergeCell ref="A1:W1"/>
    <mergeCell ref="A2:W2"/>
    <mergeCell ref="A3:B6"/>
    <mergeCell ref="C3:C5"/>
    <mergeCell ref="D3:O3"/>
    <mergeCell ref="P3:W3"/>
    <mergeCell ref="D4:H4"/>
    <mergeCell ref="I4:N4"/>
    <mergeCell ref="O4:O5"/>
    <mergeCell ref="P4:P5"/>
    <mergeCell ref="W4:W5"/>
  </mergeCells>
  <phoneticPr fontId="6" type="noConversion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于珊珊</cp:lastModifiedBy>
  <cp:revision>1</cp:revision>
  <cp:lastPrinted>2025-12-26T08:15:21Z</cp:lastPrinted>
  <dcterms:created xsi:type="dcterms:W3CDTF">2017-04-01T06:38:00Z</dcterms:created>
  <dcterms:modified xsi:type="dcterms:W3CDTF">2026-07-01T06:59:31Z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E701A6EB2B7744D4B9882D8390FCCC41</vt:lpwstr>
  </property>
</Properties>
</file>